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92.168.0.7\hiroaki\53_tool\浮動小数点の16進数表示(変換)\"/>
    </mc:Choice>
  </mc:AlternateContent>
  <xr:revisionPtr revIDLastSave="0" documentId="13_ncr:1_{09F2FA9D-83B2-43EA-93C2-F19DD0FC9E47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FLOAT⇒HEX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2" l="1"/>
  <c r="C4" i="2"/>
  <c r="C7" i="2" s="1"/>
  <c r="C6" i="2" s="1"/>
  <c r="C5" i="2" l="1"/>
  <c r="C8" i="2" s="1"/>
  <c r="C9" i="2" s="1"/>
  <c r="C11" i="2" s="1"/>
  <c r="C10" i="2" l="1"/>
  <c r="C12" i="2"/>
  <c r="C14" i="2" s="1"/>
  <c r="E15" i="2" l="1"/>
  <c r="D15" i="2"/>
  <c r="G15" i="2"/>
  <c r="C15" i="2"/>
  <c r="C16" i="2" s="1"/>
  <c r="C17" i="2" s="1"/>
  <c r="C2" i="2" s="1"/>
  <c r="F15" i="2"/>
</calcChain>
</file>

<file path=xl/sharedStrings.xml><?xml version="1.0" encoding="utf-8"?>
<sst xmlns="http://schemas.openxmlformats.org/spreadsheetml/2006/main" count="18" uniqueCount="18">
  <si>
    <t>16進数表示</t>
    <rPh sb="2" eb="4">
      <t>シンスウ</t>
    </rPh>
    <rPh sb="4" eb="6">
      <t>ヒョウジ</t>
    </rPh>
    <phoneticPr fontId="1"/>
  </si>
  <si>
    <t>浮動小数点</t>
    <rPh sb="0" eb="4">
      <t>フドウショウスウ</t>
    </rPh>
    <rPh sb="4" eb="5">
      <t>テン</t>
    </rPh>
    <phoneticPr fontId="1"/>
  </si>
  <si>
    <t>絶対値表示</t>
    <rPh sb="0" eb="2">
      <t>ゼッタイ</t>
    </rPh>
    <rPh sb="2" eb="3">
      <t>チ</t>
    </rPh>
    <rPh sb="3" eb="5">
      <t>ヒョウジ</t>
    </rPh>
    <phoneticPr fontId="1"/>
  </si>
  <si>
    <t>"1"の位置</t>
    <rPh sb="4" eb="6">
      <t>イチ</t>
    </rPh>
    <phoneticPr fontId="1"/>
  </si>
  <si>
    <t>"."の位置</t>
    <rPh sb="4" eb="6">
      <t>イチ</t>
    </rPh>
    <phoneticPr fontId="1"/>
  </si>
  <si>
    <t>仮数部</t>
    <rPh sb="0" eb="2">
      <t>カスウ</t>
    </rPh>
    <rPh sb="2" eb="3">
      <t>ブ</t>
    </rPh>
    <phoneticPr fontId="1"/>
  </si>
  <si>
    <t>指数部</t>
    <rPh sb="0" eb="3">
      <t>シスウブ</t>
    </rPh>
    <phoneticPr fontId="1"/>
  </si>
  <si>
    <t>符号部</t>
    <rPh sb="0" eb="3">
      <t>フゴウブ</t>
    </rPh>
    <phoneticPr fontId="1"/>
  </si>
  <si>
    <t>1byte単位へ分割</t>
    <rPh sb="5" eb="7">
      <t>タンイ</t>
    </rPh>
    <rPh sb="8" eb="10">
      <t>ブンカツ</t>
    </rPh>
    <phoneticPr fontId="1"/>
  </si>
  <si>
    <t>合成②</t>
    <rPh sb="0" eb="2">
      <t>ゴウセイ</t>
    </rPh>
    <phoneticPr fontId="1"/>
  </si>
  <si>
    <t>合成①</t>
    <rPh sb="0" eb="2">
      <t>ゴウセイ</t>
    </rPh>
    <phoneticPr fontId="1"/>
  </si>
  <si>
    <t>四捨五入</t>
    <rPh sb="0" eb="4">
      <t>シシャゴニュウ</t>
    </rPh>
    <phoneticPr fontId="1"/>
  </si>
  <si>
    <t>有効桁数</t>
    <rPh sb="0" eb="4">
      <t>ユウコウケタスウ</t>
    </rPh>
    <phoneticPr fontId="1"/>
  </si>
  <si>
    <t>絶対値表示を2進数表示</t>
    <rPh sb="0" eb="2">
      <t>ゼッタイ</t>
    </rPh>
    <rPh sb="2" eb="3">
      <t>チ</t>
    </rPh>
    <rPh sb="3" eb="5">
      <t>ヒョウジ</t>
    </rPh>
    <rPh sb="7" eb="9">
      <t>シンスウ</t>
    </rPh>
    <rPh sb="9" eb="11">
      <t>ヒョウジ</t>
    </rPh>
    <phoneticPr fontId="1"/>
  </si>
  <si>
    <t>先頭の"1"を削除</t>
    <rPh sb="0" eb="2">
      <t>セントウ</t>
    </rPh>
    <rPh sb="7" eb="9">
      <t>サクジョ</t>
    </rPh>
    <phoneticPr fontId="1"/>
  </si>
  <si>
    <t>シフトした分を"0"埋め</t>
    <rPh sb="5" eb="6">
      <t>ブン</t>
    </rPh>
    <rPh sb="10" eb="11">
      <t>ウ</t>
    </rPh>
    <phoneticPr fontId="1"/>
  </si>
  <si>
    <t>"."より上位ビット</t>
    <rPh sb="5" eb="7">
      <t>ジョウイ</t>
    </rPh>
    <phoneticPr fontId="1"/>
  </si>
  <si>
    <t>"."より下位ビット</t>
    <rPh sb="5" eb="7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</si>
</sst>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2" fillId="3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2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3A9F4-36C7-4452-9864-3A27F3091024}">
  <dimension ref="A1:G17"/>
  <sheetViews>
    <sheetView showGridLines="0" tabSelected="1" workbookViewId="0">
      <selection activeCell="F9" sqref="F9"/>
    </sheetView>
  </sheetViews>
  <sheetFormatPr defaultRowHeight="17.649999999999999"/>
  <cols>
    <col min="1" max="7" width="19.5" customWidth="1"/>
  </cols>
  <sheetData>
    <row r="1" spans="1:7">
      <c r="A1" s="2" t="s">
        <v>1</v>
      </c>
      <c r="B1" s="2" t="s">
        <v>12</v>
      </c>
      <c r="C1" s="2" t="s">
        <v>0</v>
      </c>
    </row>
    <row r="2" spans="1:7">
      <c r="A2" s="1">
        <v>-61.276870000000002</v>
      </c>
      <c r="B2" s="1">
        <v>32</v>
      </c>
      <c r="C2" s="3" t="str">
        <f>C17</f>
        <v>0xC2751B84</v>
      </c>
    </row>
    <row r="4" spans="1:7">
      <c r="A4" s="7" t="s">
        <v>2</v>
      </c>
      <c r="B4" s="8"/>
      <c r="C4" s="3">
        <f>ABS(A2)</f>
        <v>61.276870000000002</v>
      </c>
    </row>
    <row r="5" spans="1:7">
      <c r="A5" s="7" t="s">
        <v>3</v>
      </c>
      <c r="B5" s="8"/>
      <c r="C5" s="3">
        <f>IFERROR(FIND("1",C7),"")</f>
        <v>1</v>
      </c>
    </row>
    <row r="6" spans="1:7">
      <c r="A6" s="7" t="s">
        <v>4</v>
      </c>
      <c r="B6" s="8"/>
      <c r="C6" s="10">
        <f>IFERROR(FIND(".",C7),"")</f>
        <v>7</v>
      </c>
    </row>
    <row r="7" spans="1:7">
      <c r="A7" s="4" t="s">
        <v>5</v>
      </c>
      <c r="B7" s="1" t="s">
        <v>13</v>
      </c>
      <c r="C7" s="9" t="str">
        <f>_xlfn.BASE(C4,2)&amp;"."&amp;RIGHT(REPT(0,B2)&amp;_xlfn.BASE(INT(MOD(C4,1)*2^B2),2),B2)</f>
        <v>111101.01000110111000001111001111001011</v>
      </c>
      <c r="D7" s="9"/>
    </row>
    <row r="8" spans="1:7">
      <c r="A8" s="5"/>
      <c r="B8" s="1" t="s">
        <v>14</v>
      </c>
      <c r="C8" s="9" t="str">
        <f>IFERROR(RIGHT(C7,LEN(C7)-C5),"")</f>
        <v>11101.01000110111000001111001111001011</v>
      </c>
      <c r="D8" s="9"/>
    </row>
    <row r="9" spans="1:7">
      <c r="A9" s="5"/>
      <c r="B9" s="1" t="s">
        <v>15</v>
      </c>
      <c r="C9" s="9" t="str">
        <f>IFERROR(C8&amp;REPT("0",C5),"")</f>
        <v>11101.010001101110000011110011110010110</v>
      </c>
      <c r="D9" s="9"/>
    </row>
    <row r="10" spans="1:7">
      <c r="A10" s="5"/>
      <c r="B10" s="1" t="s">
        <v>16</v>
      </c>
      <c r="C10" s="9" t="str">
        <f>IFERROR(LEFT(C9,FIND(".",C9)-1),"")</f>
        <v>11101</v>
      </c>
      <c r="D10" s="9"/>
    </row>
    <row r="11" spans="1:7">
      <c r="A11" s="6"/>
      <c r="B11" s="1" t="s">
        <v>17</v>
      </c>
      <c r="C11" s="9" t="str">
        <f>IFERROR(RIGHT(C9,LEN(C9)-FIND(".",C9)),"")</f>
        <v>010001101110000011110011110010110</v>
      </c>
      <c r="D11" s="9"/>
    </row>
    <row r="12" spans="1:7">
      <c r="A12" s="7" t="s">
        <v>6</v>
      </c>
      <c r="B12" s="8"/>
      <c r="C12" s="11" t="str">
        <f>DEC2BIN(IF(C6-C5&gt;0,C6-C5-1,C6-C5)+127,8)</f>
        <v>10000100</v>
      </c>
    </row>
    <row r="13" spans="1:7">
      <c r="A13" s="7" t="s">
        <v>7</v>
      </c>
      <c r="B13" s="8"/>
      <c r="C13" s="12">
        <f>IF(A2&gt;=0,0,1)</f>
        <v>1</v>
      </c>
    </row>
    <row r="14" spans="1:7">
      <c r="A14" s="7" t="s">
        <v>10</v>
      </c>
      <c r="B14" s="8"/>
      <c r="C14" s="13" t="str">
        <f>IF(FIND("0",C7)=1,C13&amp;C12&amp;C9,C13&amp;C12&amp;C10&amp;C11)</f>
        <v>11000010011101010001101110000011110011110010110</v>
      </c>
      <c r="D14" s="14"/>
    </row>
    <row r="15" spans="1:7">
      <c r="A15" s="7" t="s">
        <v>8</v>
      </c>
      <c r="B15" s="8"/>
      <c r="C15" s="3" t="str">
        <f>MID(C14,1,8)</f>
        <v>11000010</v>
      </c>
      <c r="D15" s="3" t="str">
        <f>MID(C14,9,8)</f>
        <v>01110101</v>
      </c>
      <c r="E15" s="3" t="str">
        <f>MID(C14,17,8)</f>
        <v>00011011</v>
      </c>
      <c r="F15" s="3" t="str">
        <f>MID(C14,25,8)</f>
        <v>10000011</v>
      </c>
      <c r="G15" s="3" t="str">
        <f>MID(C14,33,1)</f>
        <v>1</v>
      </c>
    </row>
    <row r="16" spans="1:7">
      <c r="A16" s="7" t="s">
        <v>9</v>
      </c>
      <c r="B16" s="8"/>
      <c r="C16" s="3" t="str">
        <f>BIN2HEX(C15,2)&amp;BIN2HEX(D15,2)&amp;BIN2HEX(E15,2)&amp;BIN2HEX(F15,2)</f>
        <v>C2751B83</v>
      </c>
    </row>
    <row r="17" spans="1:3">
      <c r="A17" s="7" t="s">
        <v>11</v>
      </c>
      <c r="B17" s="8"/>
      <c r="C17" s="3" t="str">
        <f>"0x"&amp;IF(A2=0,"00000000",DEC2HEX(HEX2DEC(C16)+G15))</f>
        <v>0xC2751B84</v>
      </c>
    </row>
  </sheetData>
  <mergeCells count="6">
    <mergeCell ref="C7:D7"/>
    <mergeCell ref="C8:D8"/>
    <mergeCell ref="C9:D9"/>
    <mergeCell ref="C10:D10"/>
    <mergeCell ref="C11:D11"/>
    <mergeCell ref="C14:D1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FLOAT⇒HEX</vt:lpstr>
    </vt:vector>
  </TitlesOfParts>
  <Company>https://2050year.com/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アルロジ</dc:creator>
  <dc:description>2次配布を禁止します</dc:description>
  <dcterms:created xsi:type="dcterms:W3CDTF">2015-06-05T18:19:34Z</dcterms:created>
  <dcterms:modified xsi:type="dcterms:W3CDTF">2021-03-29T09:04:59Z</dcterms:modified>
</cp:coreProperties>
</file>